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M:\Publica\FINANCEIRO\"/>
    </mc:Choice>
  </mc:AlternateContent>
  <xr:revisionPtr revIDLastSave="0" documentId="13_ncr:1_{D9FB22A0-A3D8-4348-AEFC-4B90A5AA731C}" xr6:coauthVersionLast="47" xr6:coauthVersionMax="47" xr10:uidLastSave="{00000000-0000-0000-0000-000000000000}"/>
  <bookViews>
    <workbookView xWindow="-120" yWindow="-120" windowWidth="29040" windowHeight="15720" xr2:uid="{F8B61DEB-FFDB-4908-8B70-A523523DE932}"/>
  </bookViews>
  <sheets>
    <sheet name="1º QUADRIMESTRE" sheetId="1" r:id="rId1"/>
  </sheets>
  <definedNames>
    <definedName name="_xlnm.Print_Titles" localSheetId="0">'1º QUADRIMESTRE'!$1:$5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C61" i="1"/>
  <c r="E60" i="1"/>
  <c r="D60" i="1"/>
  <c r="C60" i="1"/>
  <c r="B60" i="1"/>
  <c r="B54" i="1"/>
  <c r="E50" i="1"/>
  <c r="D50" i="1"/>
  <c r="C50" i="1"/>
  <c r="B50" i="1"/>
  <c r="E45" i="1"/>
  <c r="D45" i="1"/>
  <c r="C45" i="1"/>
  <c r="B45" i="1"/>
  <c r="E19" i="1"/>
  <c r="D19" i="1"/>
  <c r="C19" i="1"/>
  <c r="B19" i="1"/>
</calcChain>
</file>

<file path=xl/sharedStrings.xml><?xml version="1.0" encoding="utf-8"?>
<sst xmlns="http://schemas.openxmlformats.org/spreadsheetml/2006/main" count="63" uniqueCount="63">
  <si>
    <t>DESPESAS E RECEITAS</t>
  </si>
  <si>
    <t>DESPESAS 1º QUADRIMESTRE 2024</t>
  </si>
  <si>
    <t>1 - DESPESAS COM PESSOAL</t>
  </si>
  <si>
    <t>Janeiro</t>
  </si>
  <si>
    <t>Fevereiro</t>
  </si>
  <si>
    <t>Março</t>
  </si>
  <si>
    <t>Abril</t>
  </si>
  <si>
    <t>Salários</t>
  </si>
  <si>
    <t>Férias</t>
  </si>
  <si>
    <t>13º Salário</t>
  </si>
  <si>
    <t>INSS + IR (partir de maio/23) + PIS (partir fev/24)</t>
  </si>
  <si>
    <t>FGTS</t>
  </si>
  <si>
    <t>PIS</t>
  </si>
  <si>
    <t>Contribuição e Mensalidade Sindical</t>
  </si>
  <si>
    <t>Cesta Básica</t>
  </si>
  <si>
    <t>Assistência Médica/Plano Odont.</t>
  </si>
  <si>
    <t>Seguro de Vida</t>
  </si>
  <si>
    <t>Total de Despesas com Pessoal</t>
  </si>
  <si>
    <t>2 - DESPESAS ADMINISTRATIVAS</t>
  </si>
  <si>
    <t>Estagiários + Nube</t>
  </si>
  <si>
    <t>Aluguel + Cond. + IPTU + Seguro</t>
  </si>
  <si>
    <t>Serviços Contábeis</t>
  </si>
  <si>
    <t>Serviços Jurídicos Especiais + Auditória Externa</t>
  </si>
  <si>
    <t xml:space="preserve">Prestação Serv. Diversos -  Unicco </t>
  </si>
  <si>
    <t>Prestação Serv.  Moto boy /Serv. Externo</t>
  </si>
  <si>
    <t>Cursos + Seminários</t>
  </si>
  <si>
    <t>Energia Elétrica</t>
  </si>
  <si>
    <t>Material de Copa e Limpeza</t>
  </si>
  <si>
    <t>Serviços de Limpeza + Jardim</t>
  </si>
  <si>
    <t>Manutenção Hidráulica + Elétr  geral</t>
  </si>
  <si>
    <t>Seguro do Escritório</t>
  </si>
  <si>
    <t>Material de Escritório + Consumo+TI</t>
  </si>
  <si>
    <t>Despesas com TI / Triade</t>
  </si>
  <si>
    <t>Filiação em Entidades/Assinatura Jornal</t>
  </si>
  <si>
    <t>Publicação Legal</t>
  </si>
  <si>
    <t>Reuniões + Seminários + Eventos</t>
  </si>
  <si>
    <t>Caixa Administrativo/desp diversas/cartão</t>
  </si>
  <si>
    <t>Combustível</t>
  </si>
  <si>
    <t>IPVA + Documentação + Seguro</t>
  </si>
  <si>
    <t>Manutenção + Locação Veic.</t>
  </si>
  <si>
    <t>Telefone + Correio + Internet</t>
  </si>
  <si>
    <t>Faixas + Banners + Cartazes</t>
  </si>
  <si>
    <t>Taxas+IOF+IR (Aplic. Finan.)/ Desp. Banco.Cofins, ICMS</t>
  </si>
  <si>
    <t>Total de Despesas Administrativas</t>
  </si>
  <si>
    <t>3 - DESPESAS COM VIAGENS</t>
  </si>
  <si>
    <t>Passagem Aérea + Estadia</t>
  </si>
  <si>
    <t>Refeições + Táxi + Outras</t>
  </si>
  <si>
    <t>Viagem Internacional</t>
  </si>
  <si>
    <t>Total de Despesas com Viagens</t>
  </si>
  <si>
    <t>4 - BENS E EQUIPAMENTOS</t>
  </si>
  <si>
    <t>Imobilizado</t>
  </si>
  <si>
    <t>Bens de Valores Irrelevantes</t>
  </si>
  <si>
    <t>Total de Bens e Equipamentos</t>
  </si>
  <si>
    <t>5 - DESPESAS ESPECÍFICAS DOS PROGRAMAS</t>
  </si>
  <si>
    <t>Desp. c/ Projetos / Consultorias  Previsão</t>
  </si>
  <si>
    <t>Total de Despesas Específicas dos Programas</t>
  </si>
  <si>
    <t xml:space="preserve">RECEITAS 1º QUADRIMESTRE 2024 </t>
  </si>
  <si>
    <t>JANEIRO</t>
  </si>
  <si>
    <t>FEVEREIRO</t>
  </si>
  <si>
    <t>MARÇO</t>
  </si>
  <si>
    <t>ABRIL</t>
  </si>
  <si>
    <t>Receitas de Custeio</t>
  </si>
  <si>
    <t>Outras Receitas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</si>
</sst>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9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4" fontId="6" fillId="0" borderId="7" xfId="0" applyNumberFormat="1" applyFont="1" applyBorder="1"/>
    <xf numFmtId="4" fontId="6" fillId="2" borderId="7" xfId="0" applyNumberFormat="1" applyFont="1" applyFill="1" applyBorder="1"/>
    <xf numFmtId="0" fontId="4" fillId="2" borderId="1" xfId="0" applyFont="1" applyFill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top" wrapText="1"/>
    </xf>
    <xf numFmtId="4" fontId="6" fillId="0" borderId="7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0" xfId="0" applyFont="1"/>
    <xf numFmtId="0" fontId="3" fillId="0" borderId="0" xfId="0" applyFont="1"/>
    <xf numFmtId="0" fontId="9" fillId="0" borderId="7" xfId="0" applyFont="1" applyBorder="1" applyAlignment="1">
      <alignment horizontal="center"/>
    </xf>
    <xf numFmtId="0" fontId="6" fillId="0" borderId="7" xfId="0" applyFont="1" applyBorder="1"/>
    <xf numFmtId="43" fontId="6" fillId="0" borderId="7" xfId="1" applyFont="1" applyBorder="1" applyAlignment="1">
      <alignment horizontal="center"/>
    </xf>
    <xf numFmtId="2" fontId="6" fillId="0" borderId="7" xfId="1" applyNumberFormat="1" applyFont="1" applyBorder="1"/>
    <xf numFmtId="43" fontId="6" fillId="0" borderId="7" xfId="1" applyFont="1" applyBorder="1"/>
    <xf numFmtId="43" fontId="0" fillId="0" borderId="0" xfId="0" applyNumberFormat="1"/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33618</xdr:colOff>
      <xdr:row>4</xdr:row>
      <xdr:rowOff>113752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F1C7D79-8AD6-4406-715E-8B4F2C238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34853" cy="875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EC3AB-DB39-464A-AEE1-D1A15E04A3C1}">
  <sheetPr>
    <pageSetUpPr fitToPage="1"/>
  </sheetPr>
  <dimension ref="A6:E68"/>
  <sheetViews>
    <sheetView showGridLines="0" tabSelected="1" zoomScale="85" zoomScaleNormal="85" workbookViewId="0">
      <selection activeCell="J18" sqref="J18"/>
    </sheetView>
  </sheetViews>
  <sheetFormatPr defaultRowHeight="15" x14ac:dyDescent="0.25"/>
  <cols>
    <col min="1" max="1" width="38" customWidth="1"/>
    <col min="2" max="5" width="10.7109375" customWidth="1"/>
  </cols>
  <sheetData>
    <row r="6" spans="1:5" ht="15.75" x14ac:dyDescent="0.25">
      <c r="A6" s="1" t="s">
        <v>0</v>
      </c>
      <c r="B6" s="2"/>
      <c r="C6" s="2"/>
      <c r="D6" s="2"/>
      <c r="E6" s="3"/>
    </row>
    <row r="7" spans="1:5" x14ac:dyDescent="0.25">
      <c r="A7" s="4" t="s">
        <v>1</v>
      </c>
      <c r="B7" s="5"/>
      <c r="C7" s="5"/>
      <c r="D7" s="5"/>
      <c r="E7" s="6"/>
    </row>
    <row r="8" spans="1:5" x14ac:dyDescent="0.25">
      <c r="A8" s="7" t="s">
        <v>2</v>
      </c>
      <c r="B8" s="8" t="s">
        <v>3</v>
      </c>
      <c r="C8" s="8" t="s">
        <v>4</v>
      </c>
      <c r="D8" s="8" t="s">
        <v>5</v>
      </c>
      <c r="E8" s="8" t="s">
        <v>6</v>
      </c>
    </row>
    <row r="9" spans="1:5" ht="15" customHeight="1" x14ac:dyDescent="0.25">
      <c r="A9" s="9" t="s">
        <v>7</v>
      </c>
      <c r="B9" s="10">
        <v>36224</v>
      </c>
      <c r="C9" s="10">
        <v>66730</v>
      </c>
      <c r="D9" s="10">
        <v>73117</v>
      </c>
      <c r="E9" s="10">
        <v>72365</v>
      </c>
    </row>
    <row r="10" spans="1:5" ht="15" customHeight="1" x14ac:dyDescent="0.25">
      <c r="A10" s="9" t="s">
        <v>8</v>
      </c>
      <c r="B10" s="10">
        <v>4374</v>
      </c>
      <c r="C10" s="10">
        <v>0</v>
      </c>
      <c r="D10" s="10">
        <v>11019</v>
      </c>
      <c r="E10" s="10">
        <v>13674</v>
      </c>
    </row>
    <row r="11" spans="1:5" ht="15" customHeight="1" x14ac:dyDescent="0.25">
      <c r="A11" s="9" t="s">
        <v>9</v>
      </c>
      <c r="B11" s="10">
        <v>0</v>
      </c>
      <c r="C11" s="10">
        <v>0</v>
      </c>
      <c r="D11" s="10">
        <v>0</v>
      </c>
      <c r="E11" s="10">
        <v>0</v>
      </c>
    </row>
    <row r="12" spans="1:5" ht="15" customHeight="1" x14ac:dyDescent="0.25">
      <c r="A12" s="9" t="s">
        <v>10</v>
      </c>
      <c r="B12" s="10">
        <v>71850.94</v>
      </c>
      <c r="C12" s="10">
        <v>52083.47</v>
      </c>
      <c r="D12" s="10">
        <v>56282.28</v>
      </c>
      <c r="E12" s="10">
        <v>57087.199999999997</v>
      </c>
    </row>
    <row r="13" spans="1:5" ht="15" customHeight="1" x14ac:dyDescent="0.25">
      <c r="A13" s="9" t="s">
        <v>11</v>
      </c>
      <c r="B13" s="10">
        <v>9813.48</v>
      </c>
      <c r="C13" s="10">
        <v>8387.11</v>
      </c>
      <c r="D13" s="10">
        <v>8081.02</v>
      </c>
      <c r="E13" s="10">
        <v>8234.92</v>
      </c>
    </row>
    <row r="14" spans="1:5" ht="15" customHeight="1" x14ac:dyDescent="0.25">
      <c r="A14" s="9" t="s">
        <v>12</v>
      </c>
      <c r="B14" s="10">
        <v>1226.68</v>
      </c>
      <c r="C14" s="10">
        <v>0</v>
      </c>
      <c r="D14" s="10">
        <v>0</v>
      </c>
      <c r="E14" s="10">
        <v>0</v>
      </c>
    </row>
    <row r="15" spans="1:5" ht="15" customHeight="1" x14ac:dyDescent="0.25">
      <c r="A15" s="9" t="s">
        <v>13</v>
      </c>
      <c r="B15" s="10">
        <v>349.12</v>
      </c>
      <c r="C15" s="10">
        <v>349.12</v>
      </c>
      <c r="D15" s="10">
        <v>351.65</v>
      </c>
      <c r="E15" s="10">
        <v>351.65</v>
      </c>
    </row>
    <row r="16" spans="1:5" ht="15" customHeight="1" x14ac:dyDescent="0.25">
      <c r="A16" s="9" t="s">
        <v>14</v>
      </c>
      <c r="B16" s="10">
        <v>8689.92</v>
      </c>
      <c r="C16" s="10">
        <v>8232.57</v>
      </c>
      <c r="D16" s="10">
        <v>7317.84</v>
      </c>
      <c r="E16" s="10">
        <v>8195.92</v>
      </c>
    </row>
    <row r="17" spans="1:5" ht="15" customHeight="1" x14ac:dyDescent="0.25">
      <c r="A17" s="9" t="s">
        <v>15</v>
      </c>
      <c r="B17" s="11">
        <v>7576.6</v>
      </c>
      <c r="C17" s="10">
        <v>9837.0400000000009</v>
      </c>
      <c r="D17" s="10">
        <v>7940.02</v>
      </c>
      <c r="E17" s="10">
        <v>8573.19</v>
      </c>
    </row>
    <row r="18" spans="1:5" ht="15" customHeight="1" x14ac:dyDescent="0.25">
      <c r="A18" s="9" t="s">
        <v>16</v>
      </c>
      <c r="B18" s="10">
        <v>0</v>
      </c>
      <c r="C18" s="10">
        <v>0</v>
      </c>
      <c r="D18" s="10">
        <v>0</v>
      </c>
      <c r="E18" s="10">
        <v>0</v>
      </c>
    </row>
    <row r="19" spans="1:5" ht="15" customHeight="1" x14ac:dyDescent="0.25">
      <c r="A19" s="12" t="s">
        <v>17</v>
      </c>
      <c r="B19" s="13">
        <f>SUM(B9:B18)</f>
        <v>140104.74</v>
      </c>
      <c r="C19" s="13">
        <f t="shared" ref="C19:E19" si="0">SUM(C9:C18)</f>
        <v>145619.31</v>
      </c>
      <c r="D19" s="13">
        <f t="shared" si="0"/>
        <v>164108.80999999997</v>
      </c>
      <c r="E19" s="13">
        <f t="shared" si="0"/>
        <v>168481.88000000003</v>
      </c>
    </row>
    <row r="20" spans="1:5" ht="15" customHeight="1" x14ac:dyDescent="0.25">
      <c r="A20" s="14" t="s">
        <v>18</v>
      </c>
      <c r="B20" s="10"/>
      <c r="C20" s="10"/>
      <c r="D20" s="10"/>
      <c r="E20" s="10"/>
    </row>
    <row r="21" spans="1:5" ht="15" customHeight="1" x14ac:dyDescent="0.25">
      <c r="A21" s="15" t="s">
        <v>19</v>
      </c>
      <c r="B21" s="10">
        <v>7915.96</v>
      </c>
      <c r="C21" s="10">
        <v>8067.68</v>
      </c>
      <c r="D21" s="10">
        <v>8090.24</v>
      </c>
      <c r="E21" s="10">
        <v>9834.64</v>
      </c>
    </row>
    <row r="22" spans="1:5" ht="15" customHeight="1" x14ac:dyDescent="0.25">
      <c r="A22" s="15" t="s">
        <v>20</v>
      </c>
      <c r="B22" s="10">
        <v>4360.4399999999996</v>
      </c>
      <c r="C22" s="10">
        <v>4322.7299999999996</v>
      </c>
      <c r="D22" s="10">
        <v>4497.7299999999996</v>
      </c>
      <c r="E22" s="10">
        <v>4409.4399999999996</v>
      </c>
    </row>
    <row r="23" spans="1:5" ht="15" customHeight="1" x14ac:dyDescent="0.25">
      <c r="A23" s="15" t="s">
        <v>21</v>
      </c>
      <c r="B23" s="10">
        <v>4811.17</v>
      </c>
      <c r="C23" s="10">
        <v>4750</v>
      </c>
      <c r="D23" s="10">
        <v>4812.6400000000003</v>
      </c>
      <c r="E23" s="10">
        <v>4810</v>
      </c>
    </row>
    <row r="24" spans="1:5" ht="15" customHeight="1" x14ac:dyDescent="0.25">
      <c r="A24" s="15" t="s">
        <v>22</v>
      </c>
      <c r="B24" s="10">
        <v>1924.5</v>
      </c>
      <c r="C24" s="10">
        <v>1813</v>
      </c>
      <c r="D24" s="10">
        <v>26813</v>
      </c>
      <c r="E24" s="10">
        <v>25275.5</v>
      </c>
    </row>
    <row r="25" spans="1:5" ht="15" customHeight="1" x14ac:dyDescent="0.25">
      <c r="A25" s="15" t="s">
        <v>23</v>
      </c>
      <c r="B25" s="10">
        <v>10241.26</v>
      </c>
      <c r="C25" s="10">
        <v>20365.3</v>
      </c>
      <c r="D25" s="10">
        <v>10621.56</v>
      </c>
      <c r="E25" s="10">
        <v>8032.87</v>
      </c>
    </row>
    <row r="26" spans="1:5" ht="15" customHeight="1" x14ac:dyDescent="0.25">
      <c r="A26" s="15" t="s">
        <v>24</v>
      </c>
      <c r="B26" s="10">
        <v>10.8</v>
      </c>
      <c r="C26" s="10">
        <v>0</v>
      </c>
      <c r="D26" s="10">
        <v>0</v>
      </c>
      <c r="E26" s="10">
        <v>0</v>
      </c>
    </row>
    <row r="27" spans="1:5" ht="15" customHeight="1" x14ac:dyDescent="0.25">
      <c r="A27" s="16" t="s">
        <v>25</v>
      </c>
      <c r="B27" s="10">
        <v>0</v>
      </c>
      <c r="C27" s="10">
        <v>0</v>
      </c>
      <c r="D27" s="10">
        <v>0</v>
      </c>
      <c r="E27" s="10">
        <v>0</v>
      </c>
    </row>
    <row r="28" spans="1:5" ht="15" customHeight="1" x14ac:dyDescent="0.25">
      <c r="A28" s="16" t="s">
        <v>26</v>
      </c>
      <c r="B28" s="17">
        <v>2497.4899999999998</v>
      </c>
      <c r="C28" s="17">
        <v>2806.88</v>
      </c>
      <c r="D28" s="17">
        <v>2948.21</v>
      </c>
      <c r="E28" s="13">
        <v>2565.36</v>
      </c>
    </row>
    <row r="29" spans="1:5" ht="15" customHeight="1" x14ac:dyDescent="0.25">
      <c r="A29" s="16" t="s">
        <v>27</v>
      </c>
      <c r="B29" s="10">
        <v>263</v>
      </c>
      <c r="C29" s="10">
        <v>668.8</v>
      </c>
      <c r="D29" s="10">
        <v>691.2</v>
      </c>
      <c r="E29" s="10">
        <v>2524.4699999999998</v>
      </c>
    </row>
    <row r="30" spans="1:5" ht="15" customHeight="1" x14ac:dyDescent="0.25">
      <c r="A30" s="16" t="s">
        <v>28</v>
      </c>
      <c r="B30" s="10">
        <v>9724.24</v>
      </c>
      <c r="C30" s="10">
        <v>8732.06</v>
      </c>
      <c r="D30" s="10">
        <v>10313.98</v>
      </c>
      <c r="E30" s="10">
        <v>10314.44</v>
      </c>
    </row>
    <row r="31" spans="1:5" ht="15" customHeight="1" x14ac:dyDescent="0.25">
      <c r="A31" s="16" t="s">
        <v>29</v>
      </c>
      <c r="B31" s="10">
        <v>526</v>
      </c>
      <c r="C31" s="10">
        <v>3995.2</v>
      </c>
      <c r="D31" s="10">
        <v>0</v>
      </c>
      <c r="E31" s="10">
        <v>0</v>
      </c>
    </row>
    <row r="32" spans="1:5" ht="15" customHeight="1" x14ac:dyDescent="0.25">
      <c r="A32" s="16" t="s">
        <v>30</v>
      </c>
      <c r="B32" s="10">
        <v>0</v>
      </c>
      <c r="C32" s="10">
        <v>0</v>
      </c>
      <c r="D32" s="10">
        <v>0</v>
      </c>
      <c r="E32" s="10">
        <v>0</v>
      </c>
    </row>
    <row r="33" spans="1:5" ht="15" customHeight="1" x14ac:dyDescent="0.25">
      <c r="A33" s="16" t="s">
        <v>31</v>
      </c>
      <c r="B33" s="10">
        <v>74.06</v>
      </c>
      <c r="C33" s="10">
        <v>92.9</v>
      </c>
      <c r="D33" s="10">
        <v>1677.41</v>
      </c>
      <c r="E33" s="10">
        <v>0</v>
      </c>
    </row>
    <row r="34" spans="1:5" ht="15" customHeight="1" x14ac:dyDescent="0.25">
      <c r="A34" s="16" t="s">
        <v>32</v>
      </c>
      <c r="B34" s="10">
        <v>3851.32</v>
      </c>
      <c r="C34" s="10">
        <v>3832.75</v>
      </c>
      <c r="D34" s="10">
        <v>5033.76</v>
      </c>
      <c r="E34" s="10">
        <v>2631.75</v>
      </c>
    </row>
    <row r="35" spans="1:5" ht="15" customHeight="1" x14ac:dyDescent="0.25">
      <c r="A35" s="16" t="s">
        <v>33</v>
      </c>
      <c r="B35" s="10">
        <v>45.9</v>
      </c>
      <c r="C35" s="10">
        <v>4021.64</v>
      </c>
      <c r="D35" s="10">
        <v>4654.29</v>
      </c>
      <c r="E35" s="10">
        <v>49.9</v>
      </c>
    </row>
    <row r="36" spans="1:5" ht="15" customHeight="1" x14ac:dyDescent="0.25">
      <c r="A36" s="16" t="s">
        <v>34</v>
      </c>
      <c r="B36" s="10">
        <v>735.3</v>
      </c>
      <c r="C36" s="10">
        <v>612.75</v>
      </c>
      <c r="D36" s="10">
        <v>1348.05</v>
      </c>
      <c r="E36" s="10">
        <v>980.4</v>
      </c>
    </row>
    <row r="37" spans="1:5" ht="15" customHeight="1" x14ac:dyDescent="0.25">
      <c r="A37" s="16" t="s">
        <v>35</v>
      </c>
      <c r="B37" s="10">
        <v>0</v>
      </c>
      <c r="C37" s="10">
        <v>505.1</v>
      </c>
      <c r="D37" s="10">
        <v>8675.6</v>
      </c>
      <c r="E37" s="10">
        <v>462</v>
      </c>
    </row>
    <row r="38" spans="1:5" ht="15" customHeight="1" x14ac:dyDescent="0.25">
      <c r="A38" s="16" t="s">
        <v>36</v>
      </c>
      <c r="B38" s="10">
        <v>2623.18</v>
      </c>
      <c r="C38" s="10">
        <v>190.05</v>
      </c>
      <c r="D38" s="10">
        <v>11687.28</v>
      </c>
      <c r="E38" s="10">
        <v>2000</v>
      </c>
    </row>
    <row r="39" spans="1:5" ht="15" customHeight="1" x14ac:dyDescent="0.25">
      <c r="A39" s="16" t="s">
        <v>37</v>
      </c>
      <c r="B39" s="10">
        <v>647.52</v>
      </c>
      <c r="C39" s="10">
        <v>697.7</v>
      </c>
      <c r="D39" s="10">
        <v>979.4</v>
      </c>
      <c r="E39" s="10">
        <v>2410.5500000000002</v>
      </c>
    </row>
    <row r="40" spans="1:5" ht="15" customHeight="1" x14ac:dyDescent="0.25">
      <c r="A40" s="16" t="s">
        <v>38</v>
      </c>
      <c r="B40" s="10">
        <v>11106.18</v>
      </c>
      <c r="C40" s="10">
        <v>63.47</v>
      </c>
      <c r="D40" s="10">
        <v>0</v>
      </c>
      <c r="E40" s="10">
        <v>9566.84</v>
      </c>
    </row>
    <row r="41" spans="1:5" ht="15" customHeight="1" x14ac:dyDescent="0.25">
      <c r="A41" s="16" t="s">
        <v>39</v>
      </c>
      <c r="B41" s="10">
        <v>0</v>
      </c>
      <c r="C41" s="10">
        <v>0</v>
      </c>
      <c r="D41" s="10">
        <v>0</v>
      </c>
      <c r="E41" s="10">
        <v>0</v>
      </c>
    </row>
    <row r="42" spans="1:5" ht="15" customHeight="1" x14ac:dyDescent="0.25">
      <c r="A42" s="16" t="s">
        <v>40</v>
      </c>
      <c r="B42" s="17">
        <v>7276.49</v>
      </c>
      <c r="C42" s="17">
        <v>3709.47</v>
      </c>
      <c r="D42" s="17">
        <v>2985.08</v>
      </c>
      <c r="E42" s="17">
        <v>1533.69</v>
      </c>
    </row>
    <row r="43" spans="1:5" ht="15" customHeight="1" x14ac:dyDescent="0.25">
      <c r="A43" s="16" t="s">
        <v>41</v>
      </c>
      <c r="B43" s="10">
        <v>0</v>
      </c>
      <c r="C43" s="10">
        <v>0</v>
      </c>
      <c r="D43" s="10">
        <v>0</v>
      </c>
      <c r="E43" s="10">
        <v>0</v>
      </c>
    </row>
    <row r="44" spans="1:5" ht="15" customHeight="1" x14ac:dyDescent="0.25">
      <c r="A44" s="18" t="s">
        <v>42</v>
      </c>
      <c r="B44" s="19">
        <v>3866.52</v>
      </c>
      <c r="C44" s="19">
        <v>4501.95</v>
      </c>
      <c r="D44" s="19">
        <v>4422.9799999999996</v>
      </c>
      <c r="E44" s="19">
        <v>6465.97</v>
      </c>
    </row>
    <row r="45" spans="1:5" ht="15" customHeight="1" x14ac:dyDescent="0.25">
      <c r="A45" s="20" t="s">
        <v>43</v>
      </c>
      <c r="B45" s="13">
        <f>SUM(B21:B44)</f>
        <v>72501.33</v>
      </c>
      <c r="C45" s="13">
        <f t="shared" ref="C45:E45" si="1">SUM(C21:C44)</f>
        <v>73749.429999999993</v>
      </c>
      <c r="D45" s="13">
        <f t="shared" si="1"/>
        <v>110252.40999999999</v>
      </c>
      <c r="E45" s="13">
        <f t="shared" si="1"/>
        <v>93867.819999999992</v>
      </c>
    </row>
    <row r="46" spans="1:5" ht="15" customHeight="1" x14ac:dyDescent="0.25">
      <c r="A46" s="21" t="s">
        <v>44</v>
      </c>
      <c r="B46" s="10"/>
      <c r="C46" s="10"/>
      <c r="D46" s="10"/>
      <c r="E46" s="10"/>
    </row>
    <row r="47" spans="1:5" ht="15" customHeight="1" x14ac:dyDescent="0.25">
      <c r="A47" s="22" t="s">
        <v>45</v>
      </c>
      <c r="B47" s="10">
        <v>1794</v>
      </c>
      <c r="C47" s="10">
        <v>0</v>
      </c>
      <c r="D47" s="10">
        <v>0</v>
      </c>
      <c r="E47" s="10">
        <v>0</v>
      </c>
    </row>
    <row r="48" spans="1:5" ht="15" customHeight="1" x14ac:dyDescent="0.25">
      <c r="A48" s="22" t="s">
        <v>46</v>
      </c>
      <c r="B48" s="10">
        <v>4632.79</v>
      </c>
      <c r="C48" s="11">
        <v>1008.39</v>
      </c>
      <c r="D48" s="11">
        <v>2777.97</v>
      </c>
      <c r="E48" s="11">
        <v>5595.32</v>
      </c>
    </row>
    <row r="49" spans="1:5" ht="15" customHeight="1" x14ac:dyDescent="0.25">
      <c r="A49" s="22" t="s">
        <v>47</v>
      </c>
      <c r="B49" s="10">
        <v>0</v>
      </c>
      <c r="C49" s="10">
        <v>0</v>
      </c>
      <c r="D49" s="10">
        <v>0</v>
      </c>
      <c r="E49" s="10">
        <v>0</v>
      </c>
    </row>
    <row r="50" spans="1:5" ht="15" customHeight="1" x14ac:dyDescent="0.25">
      <c r="A50" s="20" t="s">
        <v>48</v>
      </c>
      <c r="B50" s="13">
        <f>SUM(B47:B49)</f>
        <v>6426.79</v>
      </c>
      <c r="C50" s="13">
        <f t="shared" ref="C50:E50" si="2">SUM(C47:C49)</f>
        <v>1008.39</v>
      </c>
      <c r="D50" s="13">
        <f t="shared" si="2"/>
        <v>2777.97</v>
      </c>
      <c r="E50" s="13">
        <f t="shared" si="2"/>
        <v>5595.32</v>
      </c>
    </row>
    <row r="51" spans="1:5" ht="15" customHeight="1" x14ac:dyDescent="0.25">
      <c r="A51" s="21" t="s">
        <v>49</v>
      </c>
      <c r="B51" s="10"/>
      <c r="C51" s="10"/>
      <c r="D51" s="10"/>
      <c r="E51" s="10"/>
    </row>
    <row r="52" spans="1:5" ht="15" customHeight="1" x14ac:dyDescent="0.25">
      <c r="A52" s="22" t="s">
        <v>50</v>
      </c>
      <c r="B52" s="10">
        <v>25880</v>
      </c>
      <c r="C52" s="10">
        <v>0</v>
      </c>
      <c r="D52" s="10">
        <v>0</v>
      </c>
      <c r="E52" s="10">
        <v>0</v>
      </c>
    </row>
    <row r="53" spans="1:5" ht="15" customHeight="1" x14ac:dyDescent="0.25">
      <c r="A53" s="22" t="s">
        <v>51</v>
      </c>
      <c r="B53" s="10">
        <v>0</v>
      </c>
      <c r="C53" s="10">
        <v>0</v>
      </c>
      <c r="D53" s="10">
        <v>0</v>
      </c>
      <c r="E53" s="10">
        <v>0</v>
      </c>
    </row>
    <row r="54" spans="1:5" ht="15" customHeight="1" x14ac:dyDescent="0.25">
      <c r="A54" s="20" t="s">
        <v>52</v>
      </c>
      <c r="B54" s="17">
        <f>B52+B53</f>
        <v>25880</v>
      </c>
      <c r="C54" s="17">
        <v>0</v>
      </c>
      <c r="D54" s="17">
        <v>0</v>
      </c>
      <c r="E54" s="17">
        <v>0</v>
      </c>
    </row>
    <row r="55" spans="1:5" ht="15" customHeight="1" x14ac:dyDescent="0.25">
      <c r="A55" s="21" t="s">
        <v>53</v>
      </c>
      <c r="B55" s="10"/>
      <c r="C55" s="10"/>
      <c r="D55" s="10"/>
      <c r="E55" s="10"/>
    </row>
    <row r="56" spans="1:5" ht="15" customHeight="1" x14ac:dyDescent="0.25">
      <c r="A56" s="22" t="s">
        <v>54</v>
      </c>
      <c r="B56" s="10">
        <v>0</v>
      </c>
      <c r="C56" s="10">
        <v>0</v>
      </c>
      <c r="D56" s="10">
        <v>0</v>
      </c>
      <c r="E56" s="10">
        <v>0</v>
      </c>
    </row>
    <row r="57" spans="1:5" ht="15" customHeight="1" x14ac:dyDescent="0.25">
      <c r="A57" s="20" t="s">
        <v>55</v>
      </c>
      <c r="B57" s="13">
        <v>0</v>
      </c>
      <c r="C57" s="13">
        <v>0</v>
      </c>
      <c r="D57" s="13">
        <v>0</v>
      </c>
      <c r="E57" s="13">
        <v>0</v>
      </c>
    </row>
    <row r="58" spans="1:5" x14ac:dyDescent="0.25">
      <c r="A58" s="23"/>
      <c r="B58" s="23"/>
      <c r="C58" s="23"/>
      <c r="D58" s="23"/>
      <c r="E58" s="23"/>
    </row>
    <row r="59" spans="1:5" x14ac:dyDescent="0.25">
      <c r="A59" s="24" t="s">
        <v>56</v>
      </c>
      <c r="B59" s="25" t="s">
        <v>57</v>
      </c>
      <c r="C59" s="25" t="s">
        <v>58</v>
      </c>
      <c r="D59" s="25" t="s">
        <v>59</v>
      </c>
      <c r="E59" s="25" t="s">
        <v>60</v>
      </c>
    </row>
    <row r="60" spans="1:5" x14ac:dyDescent="0.25">
      <c r="A60" s="26" t="s">
        <v>61</v>
      </c>
      <c r="B60" s="27">
        <f>179959+98863</f>
        <v>278822</v>
      </c>
      <c r="C60" s="27">
        <f>753787.74+64390</f>
        <v>818177.74</v>
      </c>
      <c r="D60" s="27">
        <f>216248+53000.7</f>
        <v>269248.7</v>
      </c>
      <c r="E60" s="27">
        <f>223295.72+105029.05</f>
        <v>328324.77</v>
      </c>
    </row>
    <row r="61" spans="1:5" x14ac:dyDescent="0.25">
      <c r="A61" s="26" t="s">
        <v>62</v>
      </c>
      <c r="B61" s="28">
        <v>0</v>
      </c>
      <c r="C61" s="29">
        <f>1788.96+20613.41</f>
        <v>22402.37</v>
      </c>
      <c r="D61" s="29">
        <f>2648.42+8280.96</f>
        <v>10929.38</v>
      </c>
      <c r="E61" s="29">
        <v>3290.46</v>
      </c>
    </row>
    <row r="63" spans="1:5" x14ac:dyDescent="0.25">
      <c r="C63" s="30"/>
    </row>
    <row r="66" spans="2:5" ht="15.75" x14ac:dyDescent="0.25">
      <c r="B66" s="31"/>
      <c r="C66" s="31"/>
      <c r="D66" s="31"/>
      <c r="E66" s="31"/>
    </row>
    <row r="67" spans="2:5" x14ac:dyDescent="0.25">
      <c r="B67" s="32"/>
      <c r="C67" s="32"/>
      <c r="D67" s="32"/>
      <c r="E67" s="32"/>
    </row>
    <row r="68" spans="2:5" x14ac:dyDescent="0.25">
      <c r="B68" s="32"/>
      <c r="C68" s="32"/>
      <c r="D68" s="32"/>
      <c r="E68" s="32"/>
    </row>
  </sheetData>
  <mergeCells count="1">
    <mergeCell ref="A6:E6"/>
  </mergeCells>
  <pageMargins left="0.23622047244094491" right="0.23622047244094491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1º QUADRIMESTRE</vt:lpstr>
      <vt:lpstr>'1º QUADRIMESTRE'!Titulos_de_impressao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Apoio Administrativo - Consórcio PCJ</dc:creator>
  <cp:lastModifiedBy>Apoio Administrativo - Consórcio PCJ</cp:lastModifiedBy>
  <cp:lastPrinted>2025-05-22T15:10:23Z</cp:lastPrinted>
  <dcterms:created xsi:type="dcterms:W3CDTF">2025-05-22T14:48:53Z</dcterms:created>
  <dcterms:modified xsi:type="dcterms:W3CDTF">2025-05-22T15:19:20Z</dcterms:modified>
</cp:coreProperties>
</file>